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A5B4B507-2C4A-4707-B92E-8F86E419563E}" xr6:coauthVersionLast="47" xr6:coauthVersionMax="47" xr10:uidLastSave="{00000000-0000-0000-0000-000000000000}"/>
  <bookViews>
    <workbookView xWindow="0" yWindow="500" windowWidth="33600" windowHeight="18800" firstSheet="1" activeTab="1" xr2:uid="{00000000-000D-0000-FFFF-FFFF00000000}"/>
  </bookViews>
  <sheets>
    <sheet name="COT_CSC_SEC" sheetId="7" r:id="rId1"/>
    <sheet name="COTH_CSCH_SECH" sheetId="8" r:id="rId2"/>
    <sheet name="ACOT_ACOTH" sheetId="9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8" l="1"/>
  <c r="C41" i="8"/>
  <c r="A29" i="8"/>
  <c r="A28" i="8"/>
  <c r="B42" i="9"/>
  <c r="C42" i="9"/>
  <c r="B9" i="9"/>
  <c r="C9" i="9"/>
  <c r="B10" i="9"/>
  <c r="C10" i="9"/>
  <c r="B11" i="9"/>
  <c r="C11" i="9"/>
  <c r="B12" i="9"/>
  <c r="C12" i="9"/>
  <c r="B2" i="9"/>
  <c r="C2" i="9"/>
  <c r="B3" i="9"/>
  <c r="C3" i="9"/>
  <c r="A35" i="7"/>
  <c r="A34" i="7"/>
  <c r="B34" i="7"/>
  <c r="C34" i="7"/>
  <c r="D34" i="7"/>
  <c r="B35" i="7"/>
  <c r="C35" i="7"/>
  <c r="D35" i="7"/>
  <c r="A33" i="7"/>
  <c r="B41" i="8"/>
  <c r="D41" i="8"/>
  <c r="B38" i="8"/>
  <c r="C38" i="8"/>
  <c r="D38" i="8"/>
  <c r="B39" i="8"/>
  <c r="C39" i="8"/>
  <c r="D39" i="8"/>
  <c r="B10" i="8"/>
  <c r="C10" i="8"/>
  <c r="D10" i="8"/>
  <c r="B11" i="8"/>
  <c r="C11" i="8"/>
  <c r="D11" i="8"/>
  <c r="A36" i="8"/>
  <c r="A40" i="9"/>
  <c r="C36" i="9"/>
  <c r="C5" i="9"/>
  <c r="C6" i="9"/>
  <c r="C7" i="9"/>
  <c r="C8" i="9"/>
  <c r="C13" i="9"/>
  <c r="C14" i="9"/>
  <c r="C15" i="9"/>
  <c r="C16" i="9"/>
  <c r="C17" i="9"/>
  <c r="C18" i="9"/>
  <c r="C21" i="9"/>
  <c r="C24" i="9"/>
  <c r="C41" i="9"/>
  <c r="C4" i="9"/>
  <c r="B36" i="9"/>
  <c r="D32" i="8"/>
  <c r="C32" i="8"/>
  <c r="B32" i="8"/>
  <c r="B17" i="8"/>
  <c r="C17" i="8"/>
  <c r="D17" i="8"/>
  <c r="B20" i="8"/>
  <c r="C20" i="8"/>
  <c r="D20" i="8"/>
  <c r="B37" i="8"/>
  <c r="C37" i="8"/>
  <c r="D37" i="8"/>
  <c r="B21" i="9"/>
  <c r="B24" i="9"/>
  <c r="B41" i="9"/>
  <c r="A39" i="9"/>
  <c r="A38" i="9"/>
  <c r="A37" i="9"/>
  <c r="A35" i="9"/>
  <c r="A34" i="9"/>
  <c r="A33" i="9"/>
  <c r="A32" i="9"/>
  <c r="A31" i="9"/>
  <c r="A30" i="9"/>
  <c r="A29" i="9"/>
  <c r="A28" i="9"/>
  <c r="A27" i="9" a="1"/>
  <c r="A27" i="9" s="1"/>
  <c r="A26" i="9"/>
  <c r="A25" i="9"/>
  <c r="A23" i="9"/>
  <c r="A22" i="9"/>
  <c r="A20" i="9"/>
  <c r="B32" i="7"/>
  <c r="C32" i="7"/>
  <c r="D32" i="7"/>
  <c r="A35" i="8"/>
  <c r="A34" i="8"/>
  <c r="A33" i="8"/>
  <c r="A31" i="8"/>
  <c r="A30" i="8"/>
  <c r="A27" i="8"/>
  <c r="A25" i="8"/>
  <c r="A24" i="8"/>
  <c r="A23" i="8" a="1"/>
  <c r="A23" i="8" s="1"/>
  <c r="A22" i="8"/>
  <c r="A21" i="8"/>
  <c r="A19" i="8"/>
  <c r="A18" i="8"/>
  <c r="A16" i="8"/>
  <c r="B5" i="9"/>
  <c r="B6" i="9"/>
  <c r="B7" i="9"/>
  <c r="B8" i="9"/>
  <c r="B13" i="9"/>
  <c r="B14" i="9"/>
  <c r="B15" i="9"/>
  <c r="B16" i="9"/>
  <c r="B17" i="9"/>
  <c r="B18" i="9"/>
  <c r="B4" i="9"/>
  <c r="A19" i="9"/>
  <c r="B3" i="8"/>
  <c r="C3" i="8"/>
  <c r="D3" i="8"/>
  <c r="B4" i="8"/>
  <c r="C4" i="8"/>
  <c r="D4" i="8"/>
  <c r="B5" i="8"/>
  <c r="C5" i="8"/>
  <c r="D5" i="8"/>
  <c r="B6" i="8"/>
  <c r="C6" i="8"/>
  <c r="D6" i="8"/>
  <c r="B7" i="8"/>
  <c r="C7" i="8"/>
  <c r="D7" i="8"/>
  <c r="B8" i="8"/>
  <c r="C8" i="8"/>
  <c r="D8" i="8"/>
  <c r="B9" i="8"/>
  <c r="C9" i="8"/>
  <c r="D9" i="8"/>
  <c r="B12" i="8"/>
  <c r="C12" i="8"/>
  <c r="D12" i="8"/>
  <c r="B13" i="8"/>
  <c r="C13" i="8"/>
  <c r="D13" i="8"/>
  <c r="B14" i="8"/>
  <c r="C14" i="8"/>
  <c r="D14" i="8"/>
  <c r="D2" i="8"/>
  <c r="C2" i="8"/>
  <c r="B2" i="8"/>
  <c r="A15" i="8"/>
  <c r="D29" i="7"/>
  <c r="C29" i="7"/>
  <c r="B29" i="7"/>
  <c r="A24" i="7"/>
  <c r="A22" i="7"/>
  <c r="A21" i="7"/>
  <c r="A20" i="7" a="1"/>
  <c r="A20" i="7" s="1"/>
  <c r="A19" i="7"/>
  <c r="A18" i="7"/>
  <c r="B17" i="7"/>
  <c r="C17" i="7"/>
  <c r="D17" i="7"/>
  <c r="A16" i="7"/>
  <c r="B14" i="7"/>
  <c r="C14" i="7"/>
  <c r="D14" i="7"/>
  <c r="A15" i="7"/>
  <c r="A13" i="7"/>
  <c r="A12" i="7"/>
  <c r="B11" i="7"/>
  <c r="C11" i="7"/>
  <c r="D11" i="7"/>
  <c r="B9" i="7"/>
  <c r="C9" i="7"/>
  <c r="D9" i="7"/>
  <c r="B10" i="7"/>
  <c r="C10" i="7"/>
  <c r="D10" i="7"/>
  <c r="D8" i="7"/>
  <c r="C8" i="7"/>
  <c r="B8" i="7"/>
  <c r="D7" i="7"/>
  <c r="C7" i="7"/>
  <c r="B7" i="7"/>
  <c r="B4" i="7"/>
  <c r="C4" i="7"/>
  <c r="D4" i="7"/>
  <c r="B5" i="7"/>
  <c r="C5" i="7"/>
  <c r="D5" i="7"/>
  <c r="B6" i="7"/>
  <c r="C6" i="7"/>
  <c r="D6" i="7"/>
  <c r="B3" i="7"/>
  <c r="C3" i="7"/>
  <c r="D3" i="7"/>
  <c r="D2" i="7"/>
  <c r="C2" i="7"/>
  <c r="B2" i="7"/>
  <c r="A28" i="7"/>
  <c r="A23" i="7"/>
  <c r="A31" i="7"/>
  <c r="A30" i="7"/>
  <c r="A27" i="7"/>
  <c r="A26" i="7"/>
  <c r="A25" i="7"/>
  <c r="B40" i="9" l="1"/>
  <c r="C40" i="9"/>
  <c r="B33" i="7"/>
  <c r="C33" i="7"/>
  <c r="D33" i="7"/>
  <c r="B36" i="8"/>
  <c r="C36" i="8"/>
  <c r="D36" i="8"/>
  <c r="B19" i="9"/>
  <c r="C19" i="9"/>
  <c r="B20" i="9"/>
  <c r="C20" i="9"/>
  <c r="B22" i="9"/>
  <c r="C22" i="9"/>
  <c r="B23" i="9"/>
  <c r="C23" i="9"/>
  <c r="B25" i="9"/>
  <c r="C25" i="9"/>
  <c r="B26" i="9"/>
  <c r="C26" i="9"/>
  <c r="B27" i="9"/>
  <c r="C27" i="9"/>
  <c r="B28" i="9"/>
  <c r="C28" i="9"/>
  <c r="B29" i="9"/>
  <c r="C29" i="9"/>
  <c r="B30" i="9"/>
  <c r="C30" i="9"/>
  <c r="B31" i="9"/>
  <c r="C31" i="9"/>
  <c r="B32" i="9"/>
  <c r="C32" i="9"/>
  <c r="B33" i="9"/>
  <c r="C33" i="9"/>
  <c r="B34" i="9"/>
  <c r="C34" i="9"/>
  <c r="B35" i="9"/>
  <c r="C35" i="9"/>
  <c r="B37" i="9"/>
  <c r="C37" i="9"/>
  <c r="B38" i="9"/>
  <c r="C38" i="9"/>
  <c r="B39" i="9"/>
  <c r="C39" i="9"/>
  <c r="B15" i="8"/>
  <c r="C15" i="8"/>
  <c r="D15" i="8"/>
  <c r="B16" i="8"/>
  <c r="C16" i="8"/>
  <c r="D16" i="8"/>
  <c r="B18" i="8"/>
  <c r="C18" i="8"/>
  <c r="D18" i="8"/>
  <c r="B19" i="8"/>
  <c r="C19" i="8"/>
  <c r="D19" i="8"/>
  <c r="B21" i="8"/>
  <c r="C21" i="8"/>
  <c r="D21" i="8"/>
  <c r="B22" i="8"/>
  <c r="C22" i="8"/>
  <c r="D22" i="8"/>
  <c r="B24" i="8"/>
  <c r="C24" i="8"/>
  <c r="D24" i="8"/>
  <c r="B25" i="8"/>
  <c r="C25" i="8"/>
  <c r="D25" i="8"/>
  <c r="B26" i="8"/>
  <c r="C26" i="8"/>
  <c r="D26" i="8"/>
  <c r="B27" i="8"/>
  <c r="C27" i="8"/>
  <c r="D27" i="8"/>
  <c r="B28" i="8"/>
  <c r="C28" i="8"/>
  <c r="D28" i="8"/>
  <c r="B29" i="8"/>
  <c r="C29" i="8"/>
  <c r="D29" i="8"/>
  <c r="B30" i="8"/>
  <c r="C30" i="8"/>
  <c r="D30" i="8"/>
  <c r="B31" i="8"/>
  <c r="C31" i="8"/>
  <c r="D31" i="8"/>
  <c r="B33" i="8"/>
  <c r="C33" i="8"/>
  <c r="D33" i="8"/>
  <c r="B34" i="8"/>
  <c r="C34" i="8"/>
  <c r="D34" i="8"/>
  <c r="B35" i="8"/>
  <c r="C35" i="8"/>
  <c r="D35" i="8"/>
  <c r="B23" i="8"/>
  <c r="C23" i="8"/>
  <c r="D23" i="8"/>
  <c r="B31" i="7"/>
  <c r="C31" i="7"/>
  <c r="D31" i="7"/>
  <c r="D30" i="7"/>
  <c r="C30" i="7"/>
  <c r="B30" i="7"/>
  <c r="B25" i="7"/>
  <c r="C25" i="7"/>
  <c r="D25" i="7"/>
  <c r="B26" i="7"/>
  <c r="C26" i="7"/>
  <c r="D26" i="7"/>
  <c r="B27" i="7"/>
  <c r="C27" i="7"/>
  <c r="D27" i="7"/>
  <c r="B28" i="7"/>
  <c r="C28" i="7"/>
  <c r="D28" i="7"/>
  <c r="B24" i="7"/>
  <c r="C24" i="7"/>
  <c r="D24" i="7"/>
  <c r="D23" i="7"/>
  <c r="C23" i="7"/>
  <c r="B23" i="7"/>
  <c r="B16" i="7"/>
  <c r="C16" i="7"/>
  <c r="D16" i="7"/>
  <c r="B18" i="7"/>
  <c r="C18" i="7"/>
  <c r="D18" i="7"/>
  <c r="B19" i="7"/>
  <c r="C19" i="7"/>
  <c r="D19" i="7"/>
  <c r="B20" i="7"/>
  <c r="C20" i="7"/>
  <c r="D20" i="7"/>
  <c r="B21" i="7"/>
  <c r="C21" i="7"/>
  <c r="D21" i="7"/>
  <c r="B22" i="7"/>
  <c r="C22" i="7"/>
  <c r="D22" i="7"/>
  <c r="B13" i="7"/>
  <c r="C13" i="7"/>
  <c r="D13" i="7"/>
  <c r="B15" i="7"/>
  <c r="C15" i="7"/>
  <c r="D15" i="7"/>
  <c r="B12" i="7"/>
  <c r="C12" i="7"/>
  <c r="D12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<sst xmlns="http://schemas.openxmlformats.org/spreadsheetml/2006/main" count="108" uniqueCount="41">
  <si>
    <t>Number</t>
  </si>
  <si>
    <t>COT</t>
  </si>
  <si>
    <t>CSC</t>
  </si>
  <si>
    <t>SEC</t>
  </si>
  <si>
    <t>NOTES</t>
  </si>
  <si>
    <t>`</t>
  </si>
  <si>
    <t>Boolean</t>
  </si>
  <si>
    <t>Empty cell</t>
  </si>
  <si>
    <t>Blank cell</t>
  </si>
  <si>
    <t>Coerced text numbers to numeric</t>
  </si>
  <si>
    <t>eight</t>
  </si>
  <si>
    <t>Non-numeric string</t>
  </si>
  <si>
    <t>Correct Error propagation</t>
  </si>
  <si>
    <t>Large powers of 2</t>
  </si>
  <si>
    <t>Symbol fails coercion</t>
  </si>
  <si>
    <t>Rounds to nearest day serial</t>
  </si>
  <si>
    <t>Coerced text date</t>
  </si>
  <si>
    <t>Non coerced text date</t>
  </si>
  <si>
    <t>Time</t>
  </si>
  <si>
    <t>Implicit intersection</t>
  </si>
  <si>
    <t>Result from a formula</t>
  </si>
  <si>
    <t>Referenced cell</t>
  </si>
  <si>
    <t>Banana</t>
  </si>
  <si>
    <t>Precision: Near sin(x)=0</t>
  </si>
  <si>
    <t>Precision: Near cos(x)=0</t>
  </si>
  <si>
    <t>Precision: Crossing the asymptote</t>
  </si>
  <si>
    <t>COTH</t>
  </si>
  <si>
    <t>CSCH</t>
  </si>
  <si>
    <t>SECH</t>
  </si>
  <si>
    <t>Large numbers</t>
  </si>
  <si>
    <t>Smallest positive</t>
  </si>
  <si>
    <t>Smallest negative</t>
  </si>
  <si>
    <t>Periodic</t>
  </si>
  <si>
    <t>Pi/2</t>
  </si>
  <si>
    <t>sinh ≈ cosh</t>
  </si>
  <si>
    <t>cosh(x)=√2/2 boundary</t>
  </si>
  <si>
    <t>COTH(x) * CSCH(x) ≈ 1 / sinh²(x) + 1 / sinh(x)² identity test</t>
  </si>
  <si>
    <t>ACOT</t>
  </si>
  <si>
    <t>ACOTH</t>
  </si>
  <si>
    <t>Precision check</t>
  </si>
  <si>
    <t>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</si>
</sst>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000"/>
    <numFmt numFmtId="166" formatCode="0.0E+00"/>
    <numFmt numFmtId="167" formatCode="0.0000000000"/>
    <numFmt numFmtId="168" formatCode="0.00000000"/>
  </numFmts>
  <fonts count="5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2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 applyBorder="1" applyAlignment="1"/>
    <xf numFmtId="0" fontId="4" fillId="0" borderId="0" xfId="0" applyFont="1"/>
    <xf numFmtId="18" fontId="0" fillId="0" borderId="0" xfId="0" applyNumberFormat="1"/>
    <xf numFmtId="11" fontId="0" fillId="0" borderId="0" xfId="0" applyNumberFormat="1"/>
    <xf numFmtId="164" fontId="1" fillId="2" borderId="1" xfId="1" applyNumberFormat="1" applyAlignment="1">
      <alignment wrapText="1"/>
    </xf>
    <xf numFmtId="165" fontId="1" fillId="2" borderId="1" xfId="1" applyNumberFormat="1" applyAlignment="1">
      <alignment wrapText="1"/>
    </xf>
    <xf numFmtId="11" fontId="1" fillId="2" borderId="1" xfId="1" applyNumberFormat="1" applyAlignment="1">
      <alignment wrapText="1"/>
    </xf>
    <xf numFmtId="166" fontId="0" fillId="0" borderId="0" xfId="0" applyNumberFormat="1"/>
    <xf numFmtId="0" fontId="0" fillId="0" borderId="0" xfId="0" applyAlignment="1"/>
    <xf numFmtId="167" fontId="0" fillId="0" borderId="0" xfId="0" applyNumberFormat="1"/>
    <xf numFmtId="0" fontId="0" fillId="3" borderId="0" xfId="0" applyFill="1"/>
    <xf numFmtId="1" fontId="1" fillId="3" borderId="1" xfId="1" applyNumberFormat="1" applyFill="1" applyAlignment="1">
      <alignment wrapText="1"/>
    </xf>
    <xf numFmtId="165" fontId="1" fillId="3" borderId="1" xfId="1" applyNumberFormat="1" applyFill="1" applyAlignment="1">
      <alignment wrapText="1"/>
    </xf>
    <xf numFmtId="14" fontId="0" fillId="3" borderId="0" xfId="0" applyNumberFormat="1" applyFill="1"/>
    <xf numFmtId="0" fontId="4" fillId="3" borderId="0" xfId="0" applyFont="1" applyFill="1"/>
    <xf numFmtId="167" fontId="0" fillId="3" borderId="0" xfId="0" applyNumberFormat="1" applyFill="1"/>
    <xf numFmtId="11" fontId="0" fillId="3" borderId="0" xfId="0" applyNumberFormat="1" applyFill="1"/>
    <xf numFmtId="168" fontId="1" fillId="2" borderId="1" xfId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66592-A507-4EE7-A267-75E161C79488}">
  <dimension ref="A1:I35"/>
  <sheetViews>
    <sheetView topLeftCell="A16" workbookViewId="0">
      <selection activeCell="B7" sqref="B7"/>
    </sheetView>
  </sheetViews>
  <sheetFormatPr defaultColWidth="14.7109375" defaultRowHeight="15"/>
  <cols>
    <col min="1" max="4" width="18" customWidth="1"/>
    <col min="5" max="5" width="33.85546875" customWidth="1"/>
  </cols>
  <sheetData>
    <row r="1" spans="1:8" ht="15.75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</row>
    <row r="2" spans="1:8">
      <c r="A2">
        <v>1</v>
      </c>
      <c r="B2" s="9">
        <f>_xlfn.COT(A2)</f>
        <v>0.64209261593433065</v>
      </c>
      <c r="C2" s="9">
        <f>_xlfn.CSC(A2)</f>
        <v>1.1883951057781212</v>
      </c>
      <c r="D2" s="9">
        <f>_xlfn.SEC(A2)</f>
        <v>1.8508157176809255</v>
      </c>
    </row>
    <row r="3" spans="1:8">
      <c r="A3">
        <v>-10</v>
      </c>
      <c r="B3" s="9">
        <f t="shared" ref="B3:B22" si="0">_xlfn.COT(A3)</f>
        <v>-1.5423510453569202</v>
      </c>
      <c r="C3" s="9">
        <f t="shared" ref="C3" si="1">_xlfn.CSC(A3)</f>
        <v>1.8381639608896658</v>
      </c>
      <c r="D3" s="9">
        <f t="shared" ref="D3" si="2">_xlfn.SEC(A3)</f>
        <v>-1.1917935066878957</v>
      </c>
    </row>
    <row r="4" spans="1:8">
      <c r="A4">
        <v>0</v>
      </c>
      <c r="B4" s="9" t="e">
        <f t="shared" si="0"/>
        <v>#DIV/0!</v>
      </c>
      <c r="C4" s="9" t="e">
        <f t="shared" ref="C4:C6" si="3">_xlfn.CSC(A4)</f>
        <v>#DIV/0!</v>
      </c>
      <c r="D4" s="9">
        <f t="shared" ref="D4:D6" si="4">_xlfn.SEC(A4)</f>
        <v>1</v>
      </c>
    </row>
    <row r="5" spans="1:8">
      <c r="A5">
        <v>7.1</v>
      </c>
      <c r="B5" s="9">
        <f t="shared" si="0"/>
        <v>0.93906137128210743</v>
      </c>
      <c r="C5" s="9">
        <f t="shared" si="3"/>
        <v>1.3718003714222533</v>
      </c>
      <c r="D5" s="9">
        <f t="shared" si="4"/>
        <v>1.4608207869836283</v>
      </c>
    </row>
    <row r="6" spans="1:8">
      <c r="A6">
        <v>-7.1</v>
      </c>
      <c r="B6" s="9">
        <f t="shared" si="0"/>
        <v>-0.93906137128210743</v>
      </c>
      <c r="C6" s="9">
        <f t="shared" si="3"/>
        <v>-1.3718003714222533</v>
      </c>
      <c r="D6" s="9">
        <f t="shared" si="4"/>
        <v>1.4608207869836283</v>
      </c>
      <c r="H6" t="s">
        <v>5</v>
      </c>
    </row>
    <row r="7" spans="1:8">
      <c r="A7" s="7">
        <v>9.9999999999999998E-13</v>
      </c>
      <c r="B7" s="10">
        <f t="shared" si="0"/>
        <v>1000000000000</v>
      </c>
      <c r="C7" s="10">
        <f t="shared" ref="C7:C8" si="5">_xlfn.CSC(A7)</f>
        <v>1000000000000</v>
      </c>
      <c r="D7" s="9">
        <f t="shared" ref="D7:D8" si="6">_xlfn.SEC(A7)</f>
        <v>1</v>
      </c>
    </row>
    <row r="8" spans="1:8">
      <c r="A8" s="7">
        <v>-9.9999999999999998E-13</v>
      </c>
      <c r="B8" s="10">
        <f t="shared" si="0"/>
        <v>-1000000000000</v>
      </c>
      <c r="C8" s="10">
        <f t="shared" si="5"/>
        <v>-1000000000000</v>
      </c>
      <c r="D8" s="9">
        <f t="shared" si="6"/>
        <v>1</v>
      </c>
    </row>
    <row r="9" spans="1:8">
      <c r="A9" s="7" t="b">
        <v>1</v>
      </c>
      <c r="B9" s="9">
        <f t="shared" si="0"/>
        <v>0.64209261593433065</v>
      </c>
      <c r="C9" s="9">
        <f t="shared" ref="C9:C10" si="7">_xlfn.CSC(A9)</f>
        <v>1.1883951057781212</v>
      </c>
      <c r="D9" s="9">
        <f t="shared" ref="D9:D10" si="8">_xlfn.SEC(A9)</f>
        <v>1.8508157176809255</v>
      </c>
      <c r="E9" t="s">
        <v>6</v>
      </c>
    </row>
    <row r="10" spans="1:8">
      <c r="A10" s="7" t="b">
        <v>0</v>
      </c>
      <c r="B10" s="9" t="e">
        <f t="shared" si="0"/>
        <v>#DIV/0!</v>
      </c>
      <c r="C10" s="9" t="e">
        <f t="shared" si="7"/>
        <v>#DIV/0!</v>
      </c>
      <c r="D10" s="9">
        <f t="shared" si="8"/>
        <v>1</v>
      </c>
      <c r="E10" t="s">
        <v>6</v>
      </c>
    </row>
    <row r="11" spans="1:8">
      <c r="B11" s="9" t="e">
        <f t="shared" si="0"/>
        <v>#DIV/0!</v>
      </c>
      <c r="C11" s="9" t="e">
        <f t="shared" ref="C11" si="9">_xlfn.CSC(A11)</f>
        <v>#DIV/0!</v>
      </c>
      <c r="D11" s="9">
        <f t="shared" ref="D11" si="10">_xlfn.SEC(A11)</f>
        <v>1</v>
      </c>
      <c r="E11" t="s">
        <v>7</v>
      </c>
    </row>
    <row r="12" spans="1:8">
      <c r="A12" t="str">
        <f>""</f>
        <v/>
      </c>
      <c r="B12" s="9" t="e">
        <f t="shared" si="0"/>
        <v>#VALUE!</v>
      </c>
      <c r="C12" s="9" t="e">
        <f t="shared" ref="C12" si="11">_xlfn.CSC(A12)</f>
        <v>#VALUE!</v>
      </c>
      <c r="D12" s="9" t="e">
        <f t="shared" ref="D12" si="12">_xlfn.SEC(A12)</f>
        <v>#VALUE!</v>
      </c>
      <c r="E12" t="s">
        <v>8</v>
      </c>
    </row>
    <row r="13" spans="1:8">
      <c r="A13" t="str">
        <f>"8"</f>
        <v>8</v>
      </c>
      <c r="B13" s="9">
        <f t="shared" si="0"/>
        <v>-0.14706506394948049</v>
      </c>
      <c r="C13" s="9">
        <f t="shared" ref="C13:C15" si="13">_xlfn.CSC(A13)</f>
        <v>1.0107562184000971</v>
      </c>
      <c r="D13" s="9">
        <f t="shared" ref="D13:D15" si="14">_xlfn.SEC(A13)</f>
        <v>-6.8728506366903703</v>
      </c>
      <c r="E13" t="s">
        <v>9</v>
      </c>
    </row>
    <row r="14" spans="1:8">
      <c r="A14">
        <v>2</v>
      </c>
      <c r="B14" s="9">
        <f t="shared" si="0"/>
        <v>-0.45765755436028577</v>
      </c>
      <c r="C14" s="9">
        <f t="shared" si="13"/>
        <v>1.0997501702946164</v>
      </c>
      <c r="D14" s="9">
        <f t="shared" si="14"/>
        <v>-2.4029979617223809</v>
      </c>
      <c r="E14" t="s">
        <v>9</v>
      </c>
    </row>
    <row r="15" spans="1:8">
      <c r="A15" t="str">
        <f>" 10 "</f>
        <v xml:space="preserve"> 10 </v>
      </c>
      <c r="B15" s="9">
        <f t="shared" si="0"/>
        <v>1.5423510453569202</v>
      </c>
      <c r="C15" s="9">
        <f t="shared" si="13"/>
        <v>-1.8381639608896658</v>
      </c>
      <c r="D15" s="9">
        <f t="shared" si="14"/>
        <v>-1.1917935066878957</v>
      </c>
      <c r="E15" t="s">
        <v>9</v>
      </c>
    </row>
    <row r="16" spans="1:8">
      <c r="A16" t="str">
        <f>"0"</f>
        <v>0</v>
      </c>
      <c r="B16" s="9" t="e">
        <f t="shared" si="0"/>
        <v>#DIV/0!</v>
      </c>
      <c r="C16" s="9" t="e">
        <f t="shared" ref="C16" si="15">_xlfn.CSC(A16)</f>
        <v>#DIV/0!</v>
      </c>
      <c r="D16" s="9">
        <f t="shared" ref="D16" si="16">_xlfn.SEC(A16)</f>
        <v>1</v>
      </c>
      <c r="E16" t="s">
        <v>9</v>
      </c>
    </row>
    <row r="17" spans="1:9">
      <c r="A17" t="s">
        <v>10</v>
      </c>
      <c r="B17" s="9" t="e">
        <f t="shared" si="0"/>
        <v>#VALUE!</v>
      </c>
      <c r="C17" s="9" t="e">
        <f t="shared" ref="C17" si="17">_xlfn.CSC(A17)</f>
        <v>#VALUE!</v>
      </c>
      <c r="D17" s="9" t="e">
        <f t="shared" ref="D17" si="18">_xlfn.SEC(A17)</f>
        <v>#VALUE!</v>
      </c>
      <c r="E17" t="s">
        <v>11</v>
      </c>
    </row>
    <row r="18" spans="1:9">
      <c r="A18" s="2" t="e">
        <f>1/0</f>
        <v>#DIV/0!</v>
      </c>
      <c r="B18" s="9" t="e">
        <f t="shared" si="0"/>
        <v>#DIV/0!</v>
      </c>
      <c r="C18" s="9" t="e">
        <f t="shared" ref="C18:C22" si="19">_xlfn.CSC(A18)</f>
        <v>#DIV/0!</v>
      </c>
      <c r="D18" s="9" t="e">
        <f t="shared" ref="D18:D22" si="20">_xlfn.SEC(A18)</f>
        <v>#DIV/0!</v>
      </c>
      <c r="E18" t="s">
        <v>12</v>
      </c>
    </row>
    <row r="19" spans="1:9">
      <c r="A19" t="e">
        <f>NA()</f>
        <v>#N/A</v>
      </c>
      <c r="B19" s="9" t="e">
        <f t="shared" si="0"/>
        <v>#N/A</v>
      </c>
      <c r="C19" s="9" t="e">
        <f t="shared" si="19"/>
        <v>#N/A</v>
      </c>
      <c r="D19" s="9" t="e">
        <f t="shared" si="20"/>
        <v>#N/A</v>
      </c>
      <c r="E19" t="s">
        <v>12</v>
      </c>
    </row>
    <row r="20" spans="1:9">
      <c r="A20" t="e" cm="1">
        <f t="array" aca="1" ref="A20" ca="1">HELLO</f>
        <v>#NAME?</v>
      </c>
      <c r="B20" s="9" t="e">
        <f t="shared" ca="1" si="0"/>
        <v>#NAME?</v>
      </c>
      <c r="C20" s="9" t="e">
        <f t="shared" ca="1" si="19"/>
        <v>#NAME?</v>
      </c>
      <c r="D20" s="9" t="e">
        <f t="shared" ca="1" si="20"/>
        <v>#NAME?</v>
      </c>
      <c r="E20" t="s">
        <v>12</v>
      </c>
    </row>
    <row r="21" spans="1:9">
      <c r="A21" t="e">
        <f>SQRT(-1)</f>
        <v>#NUM!</v>
      </c>
      <c r="B21" s="9" t="e">
        <f t="shared" si="0"/>
        <v>#NUM!</v>
      </c>
      <c r="C21" s="9" t="e">
        <f t="shared" si="19"/>
        <v>#NUM!</v>
      </c>
      <c r="D21" s="9" t="e">
        <f t="shared" si="20"/>
        <v>#NUM!</v>
      </c>
      <c r="E21" t="s">
        <v>12</v>
      </c>
    </row>
    <row r="22" spans="1:9">
      <c r="A22" t="e">
        <f>"x"+1</f>
        <v>#VALUE!</v>
      </c>
      <c r="B22" s="9" t="e">
        <f t="shared" si="0"/>
        <v>#VALUE!</v>
      </c>
      <c r="C22" s="9" t="e">
        <f t="shared" si="19"/>
        <v>#VALUE!</v>
      </c>
      <c r="D22" s="9" t="e">
        <f t="shared" si="20"/>
        <v>#VALUE!</v>
      </c>
      <c r="E22" t="s">
        <v>12</v>
      </c>
    </row>
    <row r="23" spans="1:9">
      <c r="A23">
        <f>2^20</f>
        <v>1048576</v>
      </c>
      <c r="B23" s="9">
        <f t="shared" ref="B23:B32" si="21">_xlfn.COT(A23)</f>
        <v>2.855757895123916</v>
      </c>
      <c r="C23" s="9">
        <f t="shared" ref="C23" si="22">_xlfn.CSC(A23)</f>
        <v>3.0257814123896294</v>
      </c>
      <c r="D23" s="9">
        <f t="shared" ref="D23" si="23">_xlfn.SEC(A23)</f>
        <v>1.0595370908563435</v>
      </c>
      <c r="E23" t="s">
        <v>13</v>
      </c>
    </row>
    <row r="24" spans="1:9">
      <c r="A24" t="str">
        <f>"@"</f>
        <v>@</v>
      </c>
      <c r="B24" s="9" t="e">
        <f t="shared" si="21"/>
        <v>#VALUE!</v>
      </c>
      <c r="C24" s="9" t="e">
        <f t="shared" ref="C24:C28" si="24">_xlfn.CSC(A24)</f>
        <v>#VALUE!</v>
      </c>
      <c r="D24" s="9" t="e">
        <f t="shared" ref="D24:D28" si="25">_xlfn.SEC(A24)</f>
        <v>#VALUE!</v>
      </c>
      <c r="E24" t="s">
        <v>14</v>
      </c>
    </row>
    <row r="25" spans="1:9">
      <c r="A25" s="2">
        <f>DATE(2024,1,10)</f>
        <v>45301</v>
      </c>
      <c r="B25" s="9">
        <f t="shared" si="21"/>
        <v>-1.0394341057959304</v>
      </c>
      <c r="C25" s="9">
        <f t="shared" si="24"/>
        <v>-1.4423672418256681</v>
      </c>
      <c r="D25" s="9">
        <f t="shared" si="25"/>
        <v>1.3876466375145522</v>
      </c>
      <c r="E25" t="s">
        <v>15</v>
      </c>
      <c r="I25">
        <v>1</v>
      </c>
    </row>
    <row r="26" spans="1:9">
      <c r="A26" t="str">
        <f>"2024-01-10"</f>
        <v>2024-01-10</v>
      </c>
      <c r="B26" s="9">
        <f t="shared" si="21"/>
        <v>-1.0394341057959304</v>
      </c>
      <c r="C26" s="9">
        <f t="shared" si="24"/>
        <v>-1.4423672418256681</v>
      </c>
      <c r="D26" s="9">
        <f t="shared" si="25"/>
        <v>1.3876466375145522</v>
      </c>
      <c r="E26" t="s">
        <v>16</v>
      </c>
      <c r="I26">
        <v>2</v>
      </c>
    </row>
    <row r="27" spans="1:9">
      <c r="A27" t="str">
        <f>" 2024-01-10 "</f>
        <v xml:space="preserve"> 2024-01-10 </v>
      </c>
      <c r="B27" s="3" t="e">
        <f t="shared" si="21"/>
        <v>#VALUE!</v>
      </c>
      <c r="C27" s="3" t="e">
        <f t="shared" si="24"/>
        <v>#VALUE!</v>
      </c>
      <c r="D27" s="3" t="e">
        <f t="shared" si="25"/>
        <v>#VALUE!</v>
      </c>
      <c r="E27" t="s">
        <v>17</v>
      </c>
      <c r="I27">
        <v>3</v>
      </c>
    </row>
    <row r="28" spans="1:9">
      <c r="A28" s="6">
        <f>TIME(14,30,0)</f>
        <v>0.60416666666666663</v>
      </c>
      <c r="B28" s="3">
        <f t="shared" si="21"/>
        <v>1.4487060064955717</v>
      </c>
      <c r="C28" s="3">
        <f t="shared" si="24"/>
        <v>1.7603264166785513</v>
      </c>
      <c r="D28" s="3">
        <f t="shared" si="25"/>
        <v>1.2151025872646106</v>
      </c>
      <c r="E28" t="s">
        <v>18</v>
      </c>
      <c r="I28">
        <v>4</v>
      </c>
    </row>
    <row r="29" spans="1:9">
      <c r="B29" s="3">
        <f>_xlfn.COT(I:I)</f>
        <v>-0.29581291553274552</v>
      </c>
      <c r="C29" s="3">
        <f>_xlfn.CSC(I:I)</f>
        <v>-1.0428352127714058</v>
      </c>
      <c r="D29" s="3">
        <f>_xlfn.SEC(I:I)</f>
        <v>3.5253200858160887</v>
      </c>
      <c r="E29" t="s">
        <v>19</v>
      </c>
      <c r="I29">
        <v>5</v>
      </c>
    </row>
    <row r="30" spans="1:9">
      <c r="A30">
        <f>1.05*(0.0284+0.0046)-0.0284</f>
        <v>6.2499999999999986E-3</v>
      </c>
      <c r="B30" s="3">
        <f t="shared" si="21"/>
        <v>159.99791666124133</v>
      </c>
      <c r="C30" s="3">
        <f t="shared" ref="C30" si="26">_xlfn.CSC(A30)</f>
        <v>160.0010416714139</v>
      </c>
      <c r="D30" s="3">
        <f t="shared" ref="D30" si="27">_xlfn.SEC(A30)</f>
        <v>1.0000195315678966</v>
      </c>
      <c r="E30" t="s">
        <v>20</v>
      </c>
      <c r="I30">
        <v>6</v>
      </c>
    </row>
    <row r="31" spans="1:9">
      <c r="A31">
        <f>I32</f>
        <v>1.75</v>
      </c>
      <c r="B31" s="3">
        <f t="shared" si="21"/>
        <v>-0.18114695257159807</v>
      </c>
      <c r="C31" s="3">
        <f t="shared" ref="C31" si="28">_xlfn.CSC(A31)</f>
        <v>1.01627467666275</v>
      </c>
      <c r="D31" s="3">
        <f t="shared" ref="D31" si="29">_xlfn.SEC(A31)</f>
        <v>-5.6102223208037056</v>
      </c>
      <c r="E31" t="s">
        <v>21</v>
      </c>
      <c r="I31">
        <v>7</v>
      </c>
    </row>
    <row r="32" spans="1:9">
      <c r="A32" t="s">
        <v>22</v>
      </c>
      <c r="B32" s="3" t="e">
        <f t="shared" si="21"/>
        <v>#VALUE!</v>
      </c>
      <c r="C32" s="3" t="e">
        <f t="shared" ref="C32" si="30">_xlfn.CSC(A32)</f>
        <v>#VALUE!</v>
      </c>
      <c r="D32" s="3" t="e">
        <f t="shared" ref="D32" si="31">_xlfn.SEC(A32)</f>
        <v>#VALUE!</v>
      </c>
      <c r="I32">
        <v>1.75</v>
      </c>
    </row>
    <row r="33" spans="1:5">
      <c r="A33">
        <f>PI() - 0.000000000001</f>
        <v>3.141592653588793</v>
      </c>
      <c r="B33" s="3">
        <f t="shared" ref="B33:B35" si="32">_xlfn.COT(A33)</f>
        <v>-999788629259.20374</v>
      </c>
      <c r="C33" s="3">
        <f t="shared" ref="C33:C35" si="33">_xlfn.CSC(A33)</f>
        <v>999788629259.20374</v>
      </c>
      <c r="D33" s="3">
        <f t="shared" ref="D33:D35" si="34">_xlfn.SEC(A33)</f>
        <v>-1</v>
      </c>
      <c r="E33" t="s">
        <v>23</v>
      </c>
    </row>
    <row r="34" spans="1:5">
      <c r="A34">
        <f>PI()/2 - 0.000000000001</f>
        <v>1.5707963267938965</v>
      </c>
      <c r="B34" s="3">
        <f t="shared" si="32"/>
        <v>1.0001501580050864E-12</v>
      </c>
      <c r="C34" s="3">
        <f t="shared" si="33"/>
        <v>1</v>
      </c>
      <c r="D34" s="3">
        <f t="shared" si="34"/>
        <v>999849864538.95483</v>
      </c>
      <c r="E34" t="s">
        <v>24</v>
      </c>
    </row>
    <row r="35" spans="1:5">
      <c r="A35">
        <f>PI()/2 + 0.000000000001</f>
        <v>1.5707963267958966</v>
      </c>
      <c r="B35" s="3">
        <f t="shared" si="32"/>
        <v>-1.0000276431595956E-12</v>
      </c>
      <c r="C35" s="3">
        <f t="shared" si="33"/>
        <v>1</v>
      </c>
      <c r="D35" s="3">
        <f t="shared" si="34"/>
        <v>-999972357604.52759</v>
      </c>
      <c r="E3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88B3E-5406-4BE1-BC5D-C10079C7BBA0}">
  <dimension ref="A1:I41"/>
  <sheetViews>
    <sheetView tabSelected="1" topLeftCell="A21" workbookViewId="0">
      <selection activeCell="A40" sqref="A40"/>
    </sheetView>
  </sheetViews>
  <sheetFormatPr defaultColWidth="17.140625" defaultRowHeight="15"/>
  <cols>
    <col min="1" max="5" width="18.140625" customWidth="1"/>
  </cols>
  <sheetData>
    <row r="1" spans="1:5" ht="15.75">
      <c r="A1" s="1" t="s">
        <v>0</v>
      </c>
      <c r="B1" s="1" t="s">
        <v>26</v>
      </c>
      <c r="C1" s="1" t="s">
        <v>27</v>
      </c>
      <c r="D1" s="1" t="s">
        <v>28</v>
      </c>
      <c r="E1" s="5" t="s">
        <v>4</v>
      </c>
    </row>
    <row r="2" spans="1:5">
      <c r="A2">
        <v>10</v>
      </c>
      <c r="B2" s="9">
        <f>_xlfn.COTH(A2)</f>
        <v>1.0000000041223074</v>
      </c>
      <c r="C2" s="9">
        <f>_xlfn.CSCH(A2)</f>
        <v>9.0799859712122167E-5</v>
      </c>
      <c r="D2" s="9">
        <f>_xlfn.SECH(A2)</f>
        <v>9.0799859337817237E-5</v>
      </c>
    </row>
    <row r="3" spans="1:5">
      <c r="A3">
        <v>-10</v>
      </c>
      <c r="B3" s="9">
        <f t="shared" ref="B3:B38" si="0">_xlfn.COTH(A3)</f>
        <v>-1.0000000041223074</v>
      </c>
      <c r="C3" s="9">
        <f t="shared" ref="C3:C15" si="1">_xlfn.CSCH(A3)</f>
        <v>-9.0799859712122167E-5</v>
      </c>
      <c r="D3" s="9">
        <f t="shared" ref="D3:D15" si="2">_xlfn.SECH(A3)</f>
        <v>9.0799859337817237E-5</v>
      </c>
    </row>
    <row r="4" spans="1:5">
      <c r="A4">
        <v>0</v>
      </c>
      <c r="B4" s="9" t="e">
        <f t="shared" si="0"/>
        <v>#DIV/0!</v>
      </c>
      <c r="C4" s="9" t="e">
        <f t="shared" si="1"/>
        <v>#DIV/0!</v>
      </c>
      <c r="D4" s="9">
        <f t="shared" si="2"/>
        <v>1</v>
      </c>
    </row>
    <row r="5" spans="1:5">
      <c r="A5">
        <v>7.1</v>
      </c>
      <c r="B5" s="9">
        <f t="shared" si="0"/>
        <v>1.0000013615971957</v>
      </c>
      <c r="C5" s="9">
        <f t="shared" si="1"/>
        <v>1.6502109699923588E-3</v>
      </c>
      <c r="D5" s="9">
        <f t="shared" si="2"/>
        <v>1.6502087230727892E-3</v>
      </c>
    </row>
    <row r="6" spans="1:5">
      <c r="A6">
        <v>-7.1</v>
      </c>
      <c r="B6" s="9">
        <f t="shared" si="0"/>
        <v>-1.0000013615971957</v>
      </c>
      <c r="C6" s="9">
        <f t="shared" si="1"/>
        <v>-1.6502109699923588E-3</v>
      </c>
      <c r="D6" s="9">
        <f t="shared" si="2"/>
        <v>1.6502087230727892E-3</v>
      </c>
    </row>
    <row r="7" spans="1:5">
      <c r="A7" s="14">
        <v>9999999999999</v>
      </c>
      <c r="B7" s="16">
        <f t="shared" si="0"/>
        <v>1</v>
      </c>
      <c r="C7" s="9">
        <f t="shared" si="1"/>
        <v>0</v>
      </c>
      <c r="D7" s="9">
        <f t="shared" si="2"/>
        <v>0</v>
      </c>
      <c r="E7" t="s">
        <v>29</v>
      </c>
    </row>
    <row r="8" spans="1:5">
      <c r="A8" s="7">
        <v>9.9999999999999998E-13</v>
      </c>
      <c r="B8" s="10">
        <f t="shared" si="0"/>
        <v>1000000000000</v>
      </c>
      <c r="C8" s="10">
        <f t="shared" si="1"/>
        <v>1000000000000</v>
      </c>
      <c r="D8" s="9">
        <f t="shared" si="2"/>
        <v>1</v>
      </c>
    </row>
    <row r="9" spans="1:5">
      <c r="A9" s="7">
        <v>-9.9999999999999998E-13</v>
      </c>
      <c r="B9" s="10">
        <f t="shared" si="0"/>
        <v>-1000000000000</v>
      </c>
      <c r="C9" s="10">
        <f t="shared" si="1"/>
        <v>-1000000000000</v>
      </c>
      <c r="D9" s="9">
        <f t="shared" si="2"/>
        <v>1</v>
      </c>
    </row>
    <row r="10" spans="1:5">
      <c r="A10" s="11">
        <v>0</v>
      </c>
      <c r="B10" s="10" t="e">
        <f t="shared" ref="B10:B11" si="3">_xlfn.COTH(A10)</f>
        <v>#DIV/0!</v>
      </c>
      <c r="C10" s="10" t="e">
        <f t="shared" ref="C10:C11" si="4">_xlfn.CSCH(A10)</f>
        <v>#DIV/0!</v>
      </c>
      <c r="D10" s="9">
        <f t="shared" ref="D10:D11" si="5">_xlfn.SECH(A10)</f>
        <v>1</v>
      </c>
      <c r="E10" t="s">
        <v>30</v>
      </c>
    </row>
    <row r="11" spans="1:5">
      <c r="A11" s="7">
        <v>0</v>
      </c>
      <c r="B11" s="10" t="e">
        <f t="shared" si="3"/>
        <v>#DIV/0!</v>
      </c>
      <c r="C11" s="10" t="e">
        <f t="shared" si="4"/>
        <v>#DIV/0!</v>
      </c>
      <c r="D11" s="9">
        <f t="shared" si="5"/>
        <v>1</v>
      </c>
      <c r="E11" t="s">
        <v>31</v>
      </c>
    </row>
    <row r="12" spans="1:5">
      <c r="A12" s="7" t="b">
        <v>1</v>
      </c>
      <c r="B12" s="9">
        <f t="shared" si="0"/>
        <v>1.3130352854993315</v>
      </c>
      <c r="C12" s="9">
        <f t="shared" si="1"/>
        <v>0.85091812823932156</v>
      </c>
      <c r="D12" s="9">
        <f t="shared" si="2"/>
        <v>0.64805427366388546</v>
      </c>
      <c r="E12" t="s">
        <v>6</v>
      </c>
    </row>
    <row r="13" spans="1:5">
      <c r="A13" s="7" t="b">
        <v>0</v>
      </c>
      <c r="B13" s="9" t="e">
        <f t="shared" si="0"/>
        <v>#DIV/0!</v>
      </c>
      <c r="C13" s="9" t="e">
        <f t="shared" si="1"/>
        <v>#DIV/0!</v>
      </c>
      <c r="D13" s="9">
        <f t="shared" si="2"/>
        <v>1</v>
      </c>
      <c r="E13" t="s">
        <v>6</v>
      </c>
    </row>
    <row r="14" spans="1:5">
      <c r="B14" s="9" t="e">
        <f t="shared" si="0"/>
        <v>#DIV/0!</v>
      </c>
      <c r="C14" s="9" t="e">
        <f t="shared" si="1"/>
        <v>#DIV/0!</v>
      </c>
      <c r="D14" s="9">
        <f t="shared" si="2"/>
        <v>1</v>
      </c>
      <c r="E14" t="s">
        <v>7</v>
      </c>
    </row>
    <row r="15" spans="1:5">
      <c r="A15" t="str">
        <f>""</f>
        <v/>
      </c>
      <c r="B15" s="9" t="e">
        <f t="shared" si="0"/>
        <v>#VALUE!</v>
      </c>
      <c r="C15" s="9" t="e">
        <f t="shared" si="1"/>
        <v>#VALUE!</v>
      </c>
      <c r="D15" s="9" t="e">
        <f t="shared" si="2"/>
        <v>#VALUE!</v>
      </c>
      <c r="E15" t="s">
        <v>8</v>
      </c>
    </row>
    <row r="16" spans="1:5">
      <c r="A16" t="str">
        <f>"8"</f>
        <v>8</v>
      </c>
      <c r="B16" s="9">
        <f t="shared" si="0"/>
        <v>1.0000002250703748</v>
      </c>
      <c r="C16" s="9">
        <f t="shared" ref="C16:C38" si="6">_xlfn.CSCH(A16)</f>
        <v>6.7092533130772307E-4</v>
      </c>
      <c r="D16" s="9">
        <f t="shared" ref="D16:D38" si="7">_xlfn.SECH(A16)</f>
        <v>6.7092518030234126E-4</v>
      </c>
      <c r="E16" t="s">
        <v>9</v>
      </c>
    </row>
    <row r="17" spans="1:9">
      <c r="A17">
        <v>2</v>
      </c>
      <c r="B17" s="9">
        <f t="shared" si="0"/>
        <v>1.0373147207275479</v>
      </c>
      <c r="C17" s="9">
        <f t="shared" si="6"/>
        <v>0.27572056477178319</v>
      </c>
      <c r="D17" s="9">
        <f t="shared" si="7"/>
        <v>0.26580222883407972</v>
      </c>
      <c r="E17" t="s">
        <v>9</v>
      </c>
    </row>
    <row r="18" spans="1:9">
      <c r="A18" t="str">
        <f>" 10 "</f>
        <v xml:space="preserve"> 10 </v>
      </c>
      <c r="B18" s="9">
        <f t="shared" si="0"/>
        <v>1.0000000041223074</v>
      </c>
      <c r="C18" s="9">
        <f t="shared" si="6"/>
        <v>9.0799859712122167E-5</v>
      </c>
      <c r="D18" s="9">
        <f t="shared" si="7"/>
        <v>9.0799859337817237E-5</v>
      </c>
      <c r="E18" t="s">
        <v>9</v>
      </c>
    </row>
    <row r="19" spans="1:9">
      <c r="A19" t="str">
        <f>"0"</f>
        <v>0</v>
      </c>
      <c r="B19" s="9" t="e">
        <f t="shared" si="0"/>
        <v>#DIV/0!</v>
      </c>
      <c r="C19" s="9" t="e">
        <f t="shared" si="6"/>
        <v>#DIV/0!</v>
      </c>
      <c r="D19" s="9">
        <f t="shared" si="7"/>
        <v>1</v>
      </c>
      <c r="E19" t="s">
        <v>9</v>
      </c>
    </row>
    <row r="20" spans="1:9">
      <c r="A20" t="s">
        <v>10</v>
      </c>
      <c r="B20" s="9" t="e">
        <f t="shared" si="0"/>
        <v>#VALUE!</v>
      </c>
      <c r="C20" s="9" t="e">
        <f t="shared" si="6"/>
        <v>#VALUE!</v>
      </c>
      <c r="D20" s="9" t="e">
        <f t="shared" si="7"/>
        <v>#VALUE!</v>
      </c>
      <c r="E20" t="s">
        <v>11</v>
      </c>
    </row>
    <row r="21" spans="1:9">
      <c r="A21" s="2" t="e">
        <f>1/0</f>
        <v>#DIV/0!</v>
      </c>
      <c r="B21" s="9" t="e">
        <f t="shared" si="0"/>
        <v>#DIV/0!</v>
      </c>
      <c r="C21" s="9" t="e">
        <f t="shared" si="6"/>
        <v>#DIV/0!</v>
      </c>
      <c r="D21" s="9" t="e">
        <f t="shared" si="7"/>
        <v>#DIV/0!</v>
      </c>
      <c r="E21" t="s">
        <v>12</v>
      </c>
    </row>
    <row r="22" spans="1:9">
      <c r="A22" t="e">
        <f>NA()</f>
        <v>#N/A</v>
      </c>
      <c r="B22" s="9" t="e">
        <f t="shared" si="0"/>
        <v>#N/A</v>
      </c>
      <c r="C22" s="9" t="e">
        <f t="shared" si="6"/>
        <v>#N/A</v>
      </c>
      <c r="D22" s="9" t="e">
        <f t="shared" si="7"/>
        <v>#N/A</v>
      </c>
      <c r="E22" t="s">
        <v>12</v>
      </c>
    </row>
    <row r="23" spans="1:9">
      <c r="A23" t="e" cm="1">
        <f t="array" aca="1" ref="A23" ca="1">HELLO</f>
        <v>#NAME?</v>
      </c>
      <c r="B23" s="9" t="e">
        <f t="shared" ca="1" si="0"/>
        <v>#NAME?</v>
      </c>
      <c r="C23" s="9" t="e">
        <f t="shared" ca="1" si="6"/>
        <v>#NAME?</v>
      </c>
      <c r="D23" s="9" t="e">
        <f t="shared" ca="1" si="7"/>
        <v>#NAME?</v>
      </c>
      <c r="E23" t="s">
        <v>12</v>
      </c>
    </row>
    <row r="24" spans="1:9">
      <c r="A24" t="e">
        <f>SQRT(-1)</f>
        <v>#NUM!</v>
      </c>
      <c r="B24" s="9" t="e">
        <f t="shared" si="0"/>
        <v>#NUM!</v>
      </c>
      <c r="C24" s="9" t="e">
        <f t="shared" si="6"/>
        <v>#NUM!</v>
      </c>
      <c r="D24" s="9" t="e">
        <f t="shared" si="7"/>
        <v>#NUM!</v>
      </c>
      <c r="E24" t="s">
        <v>12</v>
      </c>
    </row>
    <row r="25" spans="1:9">
      <c r="A25" t="e">
        <f>"x"+1</f>
        <v>#VALUE!</v>
      </c>
      <c r="B25" s="9" t="e">
        <f t="shared" si="0"/>
        <v>#VALUE!</v>
      </c>
      <c r="C25" s="9" t="e">
        <f t="shared" si="6"/>
        <v>#VALUE!</v>
      </c>
      <c r="D25" s="9" t="e">
        <f t="shared" si="7"/>
        <v>#VALUE!</v>
      </c>
      <c r="E25" t="s">
        <v>12</v>
      </c>
    </row>
    <row r="26" spans="1:9">
      <c r="A26" s="14">
        <f>2^20</f>
        <v>1048576</v>
      </c>
      <c r="B26" s="16">
        <f t="shared" si="0"/>
        <v>1</v>
      </c>
      <c r="C26" s="9">
        <f t="shared" si="6"/>
        <v>0</v>
      </c>
      <c r="D26" s="9">
        <f t="shared" si="7"/>
        <v>0</v>
      </c>
      <c r="E26" t="s">
        <v>13</v>
      </c>
    </row>
    <row r="27" spans="1:9">
      <c r="A27" t="str">
        <f>"@"</f>
        <v>@</v>
      </c>
      <c r="B27" s="9" t="e">
        <f t="shared" si="0"/>
        <v>#VALUE!</v>
      </c>
      <c r="C27" s="9" t="e">
        <f t="shared" si="6"/>
        <v>#VALUE!</v>
      </c>
      <c r="D27" s="9" t="e">
        <f t="shared" si="7"/>
        <v>#VALUE!</v>
      </c>
      <c r="E27" t="s">
        <v>14</v>
      </c>
    </row>
    <row r="28" spans="1:9">
      <c r="A28" s="17">
        <f>DATE(2024,1,10)</f>
        <v>45301</v>
      </c>
      <c r="B28" s="16">
        <f t="shared" si="0"/>
        <v>1</v>
      </c>
      <c r="C28" s="9">
        <f t="shared" si="6"/>
        <v>0</v>
      </c>
      <c r="D28" s="9">
        <f t="shared" si="7"/>
        <v>0</v>
      </c>
      <c r="E28" t="s">
        <v>15</v>
      </c>
      <c r="I28">
        <v>1</v>
      </c>
    </row>
    <row r="29" spans="1:9">
      <c r="A29" s="14" t="str">
        <f>"2024-01-10"</f>
        <v>2024-01-10</v>
      </c>
      <c r="B29" s="16">
        <f t="shared" si="0"/>
        <v>1</v>
      </c>
      <c r="C29" s="9">
        <f t="shared" si="6"/>
        <v>0</v>
      </c>
      <c r="D29" s="9">
        <f t="shared" si="7"/>
        <v>0</v>
      </c>
      <c r="E29" t="s">
        <v>16</v>
      </c>
      <c r="I29">
        <v>2</v>
      </c>
    </row>
    <row r="30" spans="1:9">
      <c r="A30" t="str">
        <f>" 2024-01-10 "</f>
        <v xml:space="preserve"> 2024-01-10 </v>
      </c>
      <c r="B30" s="9" t="e">
        <f t="shared" si="0"/>
        <v>#VALUE!</v>
      </c>
      <c r="C30" s="9" t="e">
        <f t="shared" si="6"/>
        <v>#VALUE!</v>
      </c>
      <c r="D30" s="9" t="e">
        <f t="shared" si="7"/>
        <v>#VALUE!</v>
      </c>
      <c r="E30" t="s">
        <v>17</v>
      </c>
      <c r="I30">
        <v>3</v>
      </c>
    </row>
    <row r="31" spans="1:9">
      <c r="A31" s="6">
        <f>TIME(14,30,0)</f>
        <v>0.60416666666666663</v>
      </c>
      <c r="B31" s="9">
        <f t="shared" si="0"/>
        <v>1.8518249747338074</v>
      </c>
      <c r="C31" s="9">
        <f t="shared" si="6"/>
        <v>1.558606986076948</v>
      </c>
      <c r="D31" s="9">
        <f t="shared" si="7"/>
        <v>0.8416599880347716</v>
      </c>
      <c r="E31" t="s">
        <v>18</v>
      </c>
      <c r="I31">
        <v>4</v>
      </c>
    </row>
    <row r="32" spans="1:9">
      <c r="B32" s="9">
        <f>_xlfn.COTH(I:I)</f>
        <v>1.0000908039820195</v>
      </c>
      <c r="C32" s="9">
        <f>_xlfn.CSCH(I:I)</f>
        <v>1.3476505830589089E-2</v>
      </c>
      <c r="D32" s="9">
        <f>_xlfn.SECH(I:I)</f>
        <v>1.3475282221304556E-2</v>
      </c>
      <c r="E32" t="s">
        <v>19</v>
      </c>
      <c r="I32">
        <v>5</v>
      </c>
    </row>
    <row r="33" spans="1:9">
      <c r="A33">
        <f>1.05*(0.0284+0.0046)-0.0284</f>
        <v>6.2499999999999986E-3</v>
      </c>
      <c r="B33" s="9">
        <f t="shared" si="0"/>
        <v>160.00208332790808</v>
      </c>
      <c r="C33" s="9">
        <f t="shared" si="6"/>
        <v>159.99895833808054</v>
      </c>
      <c r="D33" s="9">
        <f t="shared" si="7"/>
        <v>0.99998046906788629</v>
      </c>
      <c r="E33" t="s">
        <v>20</v>
      </c>
      <c r="I33">
        <v>6</v>
      </c>
    </row>
    <row r="34" spans="1:9">
      <c r="A34">
        <f>I37</f>
        <v>1.75</v>
      </c>
      <c r="B34" s="9">
        <f t="shared" si="0"/>
        <v>1.0622753185155998</v>
      </c>
      <c r="C34" s="9">
        <f t="shared" si="6"/>
        <v>0.35836971457897854</v>
      </c>
      <c r="D34" s="9">
        <f t="shared" si="7"/>
        <v>0.33736048304290506</v>
      </c>
      <c r="E34" t="s">
        <v>21</v>
      </c>
      <c r="I34">
        <v>7</v>
      </c>
    </row>
    <row r="35" spans="1:9">
      <c r="A35" s="4">
        <f>PI()</f>
        <v>3.1415926535897931</v>
      </c>
      <c r="B35" s="9">
        <f t="shared" si="0"/>
        <v>1.0037418731973211</v>
      </c>
      <c r="C35" s="9">
        <f t="shared" si="6"/>
        <v>8.6589537530046945E-2</v>
      </c>
      <c r="D35" s="9">
        <f t="shared" si="7"/>
        <v>8.6266738334054432E-2</v>
      </c>
      <c r="E35" t="s">
        <v>32</v>
      </c>
    </row>
    <row r="36" spans="1:9">
      <c r="A36" s="4">
        <f>PI()/2</f>
        <v>1.5707963267948966</v>
      </c>
      <c r="B36" s="9">
        <f t="shared" ref="B36" si="8">_xlfn.COTH(A36)</f>
        <v>1.0903314107273683</v>
      </c>
      <c r="C36" s="9">
        <f t="shared" ref="C36" si="9">_xlfn.CSCH(A36)</f>
        <v>0.43453720809469581</v>
      </c>
      <c r="D36" s="9">
        <f t="shared" ref="D36" si="10">_xlfn.SECH(A36)</f>
        <v>0.3985368153383867</v>
      </c>
      <c r="E36" t="s">
        <v>33</v>
      </c>
    </row>
    <row r="37" spans="1:9">
      <c r="A37" t="s">
        <v>22</v>
      </c>
      <c r="B37" s="9" t="e">
        <f t="shared" si="0"/>
        <v>#VALUE!</v>
      </c>
      <c r="C37" s="9" t="e">
        <f t="shared" si="6"/>
        <v>#VALUE!</v>
      </c>
      <c r="D37" s="9" t="e">
        <f t="shared" si="7"/>
        <v>#VALUE!</v>
      </c>
      <c r="I37">
        <v>1.75</v>
      </c>
    </row>
    <row r="38" spans="1:9">
      <c r="A38">
        <v>0.88</v>
      </c>
      <c r="B38" s="9">
        <f t="shared" si="0"/>
        <v>1.4155898219738354</v>
      </c>
      <c r="C38" s="9">
        <f t="shared" si="6"/>
        <v>1.0019453797867004</v>
      </c>
      <c r="D38" s="9">
        <f t="shared" si="7"/>
        <v>0.70779357426407052</v>
      </c>
      <c r="E38" t="s">
        <v>34</v>
      </c>
    </row>
    <row r="39" spans="1:9">
      <c r="A39">
        <v>0.44068679999999999</v>
      </c>
      <c r="B39" s="9">
        <f t="shared" ref="B39" si="11">_xlfn.COTH(A39)</f>
        <v>2.4142135310355002</v>
      </c>
      <c r="C39" s="9">
        <f t="shared" ref="C39" si="12">_xlfn.CSCH(A39)</f>
        <v>2.1973681925055022</v>
      </c>
      <c r="D39" s="9">
        <f t="shared" ref="D39" si="13">_xlfn.SECH(A39)</f>
        <v>0.91017971867758152</v>
      </c>
      <c r="E39" s="12" t="s">
        <v>35</v>
      </c>
    </row>
    <row r="40" spans="1:9">
      <c r="B40" s="3"/>
      <c r="C40" s="3"/>
      <c r="D40" s="3"/>
    </row>
    <row r="41" spans="1:9">
      <c r="B41" s="21">
        <f>_xlfn.COTH(1)*_xlfn.CSCH(1)</f>
        <v>1.1172855274492743</v>
      </c>
      <c r="C41" s="8">
        <f>COSH(1)/SINH(1)^2</f>
        <v>1.1172855274492743</v>
      </c>
      <c r="D41" s="15" t="b">
        <f>B41=C41</f>
        <v>1</v>
      </c>
      <c r="E41" s="12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F77E3-528E-4895-9108-A3ECAED88DFB}">
  <dimension ref="A1:J42"/>
  <sheetViews>
    <sheetView topLeftCell="A14" workbookViewId="0">
      <selection activeCell="A32" sqref="A32:XFD32"/>
    </sheetView>
  </sheetViews>
  <sheetFormatPr defaultRowHeight="15"/>
  <cols>
    <col min="1" max="4" width="18.140625" customWidth="1"/>
  </cols>
  <sheetData>
    <row r="1" spans="1:4" ht="15.75">
      <c r="A1" s="1" t="s">
        <v>0</v>
      </c>
      <c r="B1" s="1" t="s">
        <v>37</v>
      </c>
      <c r="C1" s="1" t="s">
        <v>38</v>
      </c>
      <c r="D1" s="5" t="s">
        <v>4</v>
      </c>
    </row>
    <row r="2" spans="1:4">
      <c r="A2">
        <v>1</v>
      </c>
      <c r="B2" s="9">
        <f t="shared" ref="B2:B3" si="0">_xlfn.ACOT(A2)</f>
        <v>0.78539816339744828</v>
      </c>
      <c r="C2" s="16" t="e">
        <f t="shared" ref="C2:C3" si="1">_xlfn.ACOTH(A2)</f>
        <v>#NUM!</v>
      </c>
      <c r="D2" s="18"/>
    </row>
    <row r="3" spans="1:4">
      <c r="A3" s="14">
        <v>-1</v>
      </c>
      <c r="B3" s="16">
        <f t="shared" si="0"/>
        <v>2.3561944901923448</v>
      </c>
      <c r="C3" s="16" t="e">
        <f t="shared" si="1"/>
        <v>#NUM!</v>
      </c>
      <c r="D3" s="18"/>
    </row>
    <row r="4" spans="1:4">
      <c r="A4">
        <v>10</v>
      </c>
      <c r="B4" s="9">
        <f>_xlfn.ACOT(A4)</f>
        <v>9.9668652491162038E-2</v>
      </c>
      <c r="C4" s="9">
        <f>_xlfn.ACOTH(A4)</f>
        <v>0.10033534773107559</v>
      </c>
    </row>
    <row r="5" spans="1:4">
      <c r="A5" s="14">
        <v>-10</v>
      </c>
      <c r="B5" s="16">
        <f t="shared" ref="B5:B41" si="2">_xlfn.ACOT(A5)</f>
        <v>3.0419240010986313</v>
      </c>
      <c r="C5" s="9">
        <f t="shared" ref="C5:C41" si="3">_xlfn.ACOTH(A5)</f>
        <v>-0.10033534773107559</v>
      </c>
    </row>
    <row r="6" spans="1:4">
      <c r="A6">
        <v>0</v>
      </c>
      <c r="B6" s="9">
        <f t="shared" si="2"/>
        <v>1.5707963267948966</v>
      </c>
      <c r="C6" s="9" t="e">
        <f t="shared" si="3"/>
        <v>#NUM!</v>
      </c>
    </row>
    <row r="7" spans="1:4">
      <c r="A7">
        <v>7.1</v>
      </c>
      <c r="B7" s="9">
        <f t="shared" si="2"/>
        <v>0.13992467057411775</v>
      </c>
      <c r="C7" s="9">
        <f t="shared" si="3"/>
        <v>0.14178764524956375</v>
      </c>
    </row>
    <row r="8" spans="1:4">
      <c r="A8" s="14">
        <v>-7.1</v>
      </c>
      <c r="B8" s="16">
        <f t="shared" si="2"/>
        <v>3.0016679830156754</v>
      </c>
      <c r="C8" s="9">
        <f t="shared" si="3"/>
        <v>-0.14178764524956375</v>
      </c>
    </row>
    <row r="9" spans="1:4">
      <c r="A9" s="13">
        <v>1.0000000001</v>
      </c>
      <c r="B9" s="9">
        <f t="shared" ref="B9:B12" si="4">_xlfn.ACOT(A9)</f>
        <v>0.78539816334744827</v>
      </c>
      <c r="C9" s="9">
        <f t="shared" ref="C9:C12" si="5">_xlfn.ACOTH(A9)</f>
        <v>11.859499013905017</v>
      </c>
      <c r="D9" t="s">
        <v>39</v>
      </c>
    </row>
    <row r="10" spans="1:4">
      <c r="A10" s="13">
        <v>0.99999999989999999</v>
      </c>
      <c r="B10" s="9">
        <f t="shared" si="4"/>
        <v>0.78539816344744828</v>
      </c>
      <c r="C10" s="9" t="e">
        <f t="shared" si="5"/>
        <v>#NUM!</v>
      </c>
      <c r="D10" t="s">
        <v>39</v>
      </c>
    </row>
    <row r="11" spans="1:4">
      <c r="A11" s="19">
        <v>-1.0000000001</v>
      </c>
      <c r="B11" s="16">
        <f t="shared" si="4"/>
        <v>2.3561944902423448</v>
      </c>
      <c r="C11" s="9">
        <f t="shared" si="5"/>
        <v>-11.859499013905017</v>
      </c>
      <c r="D11" t="s">
        <v>39</v>
      </c>
    </row>
    <row r="12" spans="1:4">
      <c r="A12" s="19">
        <v>-0.99999999989999999</v>
      </c>
      <c r="B12" s="16">
        <f t="shared" si="4"/>
        <v>2.3561944901423448</v>
      </c>
      <c r="C12" s="9" t="e">
        <f t="shared" si="5"/>
        <v>#NUM!</v>
      </c>
      <c r="D12" t="s">
        <v>39</v>
      </c>
    </row>
    <row r="13" spans="1:4">
      <c r="A13">
        <v>9999999999999</v>
      </c>
      <c r="B13" s="9">
        <f t="shared" si="2"/>
        <v>1.0000000000001E-13</v>
      </c>
      <c r="C13" s="9">
        <f t="shared" si="3"/>
        <v>1.0000000000001E-13</v>
      </c>
      <c r="D13" t="s">
        <v>29</v>
      </c>
    </row>
    <row r="14" spans="1:4">
      <c r="A14" s="7">
        <v>9.9999999999999998E-13</v>
      </c>
      <c r="B14" s="9">
        <f t="shared" si="2"/>
        <v>1.5707963267938967</v>
      </c>
      <c r="C14" s="9" t="e">
        <f t="shared" si="3"/>
        <v>#NUM!</v>
      </c>
    </row>
    <row r="15" spans="1:4">
      <c r="A15" s="20">
        <v>-9.9999999999999998E-13</v>
      </c>
      <c r="B15" s="16">
        <f t="shared" si="2"/>
        <v>1.5707963267958964</v>
      </c>
      <c r="C15" s="9" t="e">
        <f t="shared" si="3"/>
        <v>#NUM!</v>
      </c>
    </row>
    <row r="16" spans="1:4">
      <c r="A16" s="7" t="b">
        <v>1</v>
      </c>
      <c r="B16" s="9">
        <f t="shared" si="2"/>
        <v>0.78539816339744828</v>
      </c>
      <c r="C16" s="16" t="e">
        <f t="shared" si="3"/>
        <v>#NUM!</v>
      </c>
      <c r="D16" s="14" t="s">
        <v>6</v>
      </c>
    </row>
    <row r="17" spans="1:10">
      <c r="A17" s="7" t="b">
        <v>0</v>
      </c>
      <c r="B17" s="9">
        <f t="shared" si="2"/>
        <v>1.5707963267948966</v>
      </c>
      <c r="C17" s="9" t="e">
        <f t="shared" si="3"/>
        <v>#NUM!</v>
      </c>
      <c r="D17" t="s">
        <v>6</v>
      </c>
    </row>
    <row r="18" spans="1:10">
      <c r="B18" s="9">
        <f t="shared" si="2"/>
        <v>1.5707963267948966</v>
      </c>
      <c r="C18" s="9" t="e">
        <f t="shared" si="3"/>
        <v>#NUM!</v>
      </c>
      <c r="D18" t="s">
        <v>7</v>
      </c>
    </row>
    <row r="19" spans="1:10">
      <c r="A19" t="str">
        <f>""</f>
        <v/>
      </c>
      <c r="B19" s="9" t="e">
        <f t="shared" si="2"/>
        <v>#VALUE!</v>
      </c>
      <c r="C19" s="9" t="e">
        <f t="shared" si="3"/>
        <v>#VALUE!</v>
      </c>
      <c r="D19" t="s">
        <v>8</v>
      </c>
    </row>
    <row r="20" spans="1:10">
      <c r="A20" t="str">
        <f>"8"</f>
        <v>8</v>
      </c>
      <c r="B20" s="9">
        <f t="shared" si="2"/>
        <v>0.12435499454676144</v>
      </c>
      <c r="C20" s="9">
        <f t="shared" si="3"/>
        <v>0.125657214140453</v>
      </c>
      <c r="D20" t="s">
        <v>9</v>
      </c>
    </row>
    <row r="21" spans="1:10">
      <c r="A21">
        <v>2</v>
      </c>
      <c r="B21" s="9">
        <f t="shared" si="2"/>
        <v>0.46364760900080609</v>
      </c>
      <c r="C21" s="9">
        <f t="shared" si="3"/>
        <v>0.54930614433405489</v>
      </c>
      <c r="D21" t="s">
        <v>9</v>
      </c>
    </row>
    <row r="22" spans="1:10">
      <c r="A22" t="str">
        <f>" 10 "</f>
        <v xml:space="preserve"> 10 </v>
      </c>
      <c r="B22" s="9">
        <f t="shared" si="2"/>
        <v>9.9668652491162038E-2</v>
      </c>
      <c r="C22" s="9">
        <f t="shared" si="3"/>
        <v>0.10033534773107559</v>
      </c>
      <c r="D22" t="s">
        <v>9</v>
      </c>
    </row>
    <row r="23" spans="1:10">
      <c r="A23" t="str">
        <f>"0"</f>
        <v>0</v>
      </c>
      <c r="B23" s="9">
        <f t="shared" si="2"/>
        <v>1.5707963267948966</v>
      </c>
      <c r="C23" s="9" t="e">
        <f t="shared" si="3"/>
        <v>#NUM!</v>
      </c>
      <c r="D23" t="s">
        <v>9</v>
      </c>
    </row>
    <row r="24" spans="1:10">
      <c r="A24" t="s">
        <v>10</v>
      </c>
      <c r="B24" s="9" t="e">
        <f t="shared" si="2"/>
        <v>#VALUE!</v>
      </c>
      <c r="C24" s="9" t="e">
        <f t="shared" si="3"/>
        <v>#VALUE!</v>
      </c>
      <c r="D24" t="s">
        <v>11</v>
      </c>
    </row>
    <row r="25" spans="1:10">
      <c r="A25" s="2" t="e">
        <f>1/0</f>
        <v>#DIV/0!</v>
      </c>
      <c r="B25" s="9" t="e">
        <f t="shared" si="2"/>
        <v>#DIV/0!</v>
      </c>
      <c r="C25" s="9" t="e">
        <f t="shared" si="3"/>
        <v>#DIV/0!</v>
      </c>
      <c r="D25" t="s">
        <v>12</v>
      </c>
    </row>
    <row r="26" spans="1:10">
      <c r="A26" t="e">
        <f>NA()</f>
        <v>#N/A</v>
      </c>
      <c r="B26" s="9" t="e">
        <f t="shared" si="2"/>
        <v>#N/A</v>
      </c>
      <c r="C26" s="9" t="e">
        <f t="shared" si="3"/>
        <v>#N/A</v>
      </c>
      <c r="D26" t="s">
        <v>12</v>
      </c>
    </row>
    <row r="27" spans="1:10">
      <c r="A27" t="e" cm="1">
        <f t="array" aca="1" ref="A27" ca="1">HELLO</f>
        <v>#NAME?</v>
      </c>
      <c r="B27" s="9" t="e">
        <f t="shared" ca="1" si="2"/>
        <v>#NAME?</v>
      </c>
      <c r="C27" s="9" t="e">
        <f t="shared" ca="1" si="3"/>
        <v>#NAME?</v>
      </c>
      <c r="D27" t="s">
        <v>12</v>
      </c>
    </row>
    <row r="28" spans="1:10">
      <c r="A28" t="e">
        <f>SQRT(-1)</f>
        <v>#NUM!</v>
      </c>
      <c r="B28" s="9" t="e">
        <f t="shared" si="2"/>
        <v>#NUM!</v>
      </c>
      <c r="C28" s="9" t="e">
        <f t="shared" si="3"/>
        <v>#NUM!</v>
      </c>
      <c r="D28" t="s">
        <v>12</v>
      </c>
    </row>
    <row r="29" spans="1:10">
      <c r="A29" t="e">
        <f>"x"+1</f>
        <v>#VALUE!</v>
      </c>
      <c r="B29" s="9" t="e">
        <f t="shared" si="2"/>
        <v>#VALUE!</v>
      </c>
      <c r="C29" s="9" t="e">
        <f t="shared" si="3"/>
        <v>#VALUE!</v>
      </c>
      <c r="D29" t="s">
        <v>12</v>
      </c>
    </row>
    <row r="30" spans="1:10">
      <c r="A30">
        <f>2^20</f>
        <v>1048576</v>
      </c>
      <c r="B30" s="9">
        <f t="shared" si="2"/>
        <v>9.5367431640596084E-7</v>
      </c>
      <c r="C30" s="9">
        <f t="shared" si="3"/>
        <v>9.5367431640653905E-7</v>
      </c>
      <c r="D30" t="s">
        <v>13</v>
      </c>
    </row>
    <row r="31" spans="1:10">
      <c r="A31" t="str">
        <f>"@"</f>
        <v>@</v>
      </c>
      <c r="B31" s="9" t="e">
        <f t="shared" si="2"/>
        <v>#VALUE!</v>
      </c>
      <c r="C31" s="9" t="e">
        <f t="shared" si="3"/>
        <v>#VALUE!</v>
      </c>
      <c r="D31" t="s">
        <v>14</v>
      </c>
    </row>
    <row r="32" spans="1:10">
      <c r="A32" s="2">
        <f>DATE(2024,1,10)</f>
        <v>45301</v>
      </c>
      <c r="B32" s="9">
        <f t="shared" si="2"/>
        <v>2.2074567886747998E-5</v>
      </c>
      <c r="C32" s="9">
        <f t="shared" si="3"/>
        <v>2.2074567893919094E-5</v>
      </c>
      <c r="D32" t="s">
        <v>15</v>
      </c>
      <c r="J32">
        <v>1</v>
      </c>
    </row>
    <row r="33" spans="1:10">
      <c r="A33" t="str">
        <f>"2024-01-10"</f>
        <v>2024-01-10</v>
      </c>
      <c r="B33" s="9">
        <f t="shared" si="2"/>
        <v>2.2074567886747998E-5</v>
      </c>
      <c r="C33" s="9">
        <f t="shared" si="3"/>
        <v>2.2074567893919094E-5</v>
      </c>
      <c r="D33" t="s">
        <v>16</v>
      </c>
      <c r="J33">
        <v>2</v>
      </c>
    </row>
    <row r="34" spans="1:10">
      <c r="A34" t="str">
        <f>" 2024-01-10 "</f>
        <v xml:space="preserve"> 2024-01-10 </v>
      </c>
      <c r="B34" s="9" t="e">
        <f t="shared" si="2"/>
        <v>#VALUE!</v>
      </c>
      <c r="C34" s="9" t="e">
        <f t="shared" si="3"/>
        <v>#VALUE!</v>
      </c>
      <c r="D34" t="s">
        <v>17</v>
      </c>
      <c r="J34">
        <v>3</v>
      </c>
    </row>
    <row r="35" spans="1:10">
      <c r="A35" s="6">
        <f>TIME(14,30,0)</f>
        <v>0.60416666666666663</v>
      </c>
      <c r="B35" s="9">
        <f t="shared" si="2"/>
        <v>1.0273187320818533</v>
      </c>
      <c r="C35" s="9" t="e">
        <f t="shared" si="3"/>
        <v>#NUM!</v>
      </c>
      <c r="D35" t="s">
        <v>18</v>
      </c>
      <c r="J35">
        <v>4</v>
      </c>
    </row>
    <row r="36" spans="1:10">
      <c r="B36" s="9">
        <f>_xlfn.ACOT(J:J)</f>
        <v>0.19739555984988078</v>
      </c>
      <c r="C36" s="9">
        <f>_xlfn.ACOTH(J:J)</f>
        <v>0.20273255405408222</v>
      </c>
      <c r="D36" t="s">
        <v>19</v>
      </c>
      <c r="J36">
        <v>5</v>
      </c>
    </row>
    <row r="37" spans="1:10">
      <c r="A37">
        <f>1.05*(0.0284+0.0046)-0.0284</f>
        <v>6.2499999999999986E-3</v>
      </c>
      <c r="B37" s="9">
        <f t="shared" si="2"/>
        <v>1.5645464081731977</v>
      </c>
      <c r="C37" s="9" t="e">
        <f t="shared" si="3"/>
        <v>#NUM!</v>
      </c>
      <c r="D37" t="s">
        <v>20</v>
      </c>
      <c r="J37">
        <v>6</v>
      </c>
    </row>
    <row r="38" spans="1:10">
      <c r="A38">
        <f>H41</f>
        <v>0</v>
      </c>
      <c r="B38" s="9">
        <f t="shared" si="2"/>
        <v>1.5707963267948966</v>
      </c>
      <c r="C38" s="9" t="e">
        <f t="shared" si="3"/>
        <v>#NUM!</v>
      </c>
      <c r="D38" t="s">
        <v>21</v>
      </c>
      <c r="J38">
        <v>7</v>
      </c>
    </row>
    <row r="39" spans="1:10">
      <c r="A39" s="4">
        <f>PI()</f>
        <v>3.1415926535897931</v>
      </c>
      <c r="B39" s="9">
        <f t="shared" si="2"/>
        <v>0.30816907111598496</v>
      </c>
      <c r="C39" s="9">
        <f t="shared" si="3"/>
        <v>0.32976531495669914</v>
      </c>
      <c r="D39" t="s">
        <v>40</v>
      </c>
    </row>
    <row r="40" spans="1:10">
      <c r="A40" s="4">
        <f>PI()/2</f>
        <v>1.5707963267948966</v>
      </c>
      <c r="B40" s="9">
        <f t="shared" ref="B40" si="6">_xlfn.ACOT(A40)</f>
        <v>0.56691150494100939</v>
      </c>
      <c r="C40" s="9">
        <f t="shared" ref="C40" si="7">_xlfn.ACOTH(A40)</f>
        <v>0.75246926714192719</v>
      </c>
      <c r="D40" t="s">
        <v>33</v>
      </c>
    </row>
    <row r="41" spans="1:10">
      <c r="A41" t="s">
        <v>22</v>
      </c>
      <c r="B41" s="9" t="e">
        <f t="shared" si="2"/>
        <v>#VALUE!</v>
      </c>
      <c r="C41" s="9" t="e">
        <f t="shared" si="3"/>
        <v>#VALUE!</v>
      </c>
      <c r="J41">
        <v>1.75</v>
      </c>
    </row>
    <row r="42" spans="1:10">
      <c r="B42" s="9">
        <f t="shared" ref="B42" si="8">_xlfn.ACOT(A42)</f>
        <v>1.5707963267948966</v>
      </c>
      <c r="C42" s="9" t="e">
        <f t="shared" ref="C42" si="9">_xlfn.ACOTH(A42)</f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2025-11-20T00:24:28Z</dcterms:modified>
  <cp:category/>
  <cp:contentStatus/>
</cp:coreProperties>
</file>