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01"/>
  <workbookPr/>
  <xr:revisionPtr revIDLastSave="0" documentId="8_{1945EA1D-2890-4603-9A76-EF516834264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1" l="1"/>
  <c r="B15" i="1"/>
  <c r="A15" i="1"/>
  <c r="J15" i="1" s="1"/>
  <c r="C14" i="1"/>
  <c r="B14" i="1"/>
  <c r="A14" i="1"/>
  <c r="J14" i="1" s="1"/>
  <c r="C13" i="1"/>
  <c r="B13" i="1"/>
  <c r="A13" i="1"/>
  <c r="J13" i="1" s="1"/>
  <c r="C12" i="1"/>
  <c r="B12" i="1"/>
  <c r="A12" i="1"/>
  <c r="J12" i="1" s="1"/>
  <c r="K15" i="1"/>
  <c r="K14" i="1"/>
  <c r="K13" i="1"/>
  <c r="K12" i="1"/>
  <c r="K11" i="1"/>
  <c r="K10" i="1"/>
  <c r="K9" i="1"/>
  <c r="K8" i="1"/>
  <c r="K7" i="1"/>
  <c r="J11" i="1"/>
  <c r="J10" i="1"/>
  <c r="J9" i="1"/>
  <c r="J8" i="1"/>
  <c r="C11" i="1"/>
  <c r="B11" i="1"/>
  <c r="A11" i="1"/>
  <c r="C10" i="1"/>
  <c r="B10" i="1"/>
  <c r="A10" i="1"/>
  <c r="C9" i="1"/>
  <c r="B9" i="1"/>
  <c r="A9" i="1"/>
  <c r="C8" i="1"/>
  <c r="B8" i="1"/>
  <c r="A8" i="1"/>
  <c r="J7" i="1"/>
  <c r="I7" i="1"/>
  <c r="C7" i="1"/>
  <c r="B7" i="1"/>
  <c r="A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<sst xmlns="http://schemas.openxmlformats.org/spreadsheetml/2006/main" count="9" uniqueCount="9">
  <si>
    <t>ISSUE</t>
  </si>
  <si>
    <t>FIRST_INTEREST</t>
  </si>
  <si>
    <t>SETTLEMENT</t>
  </si>
  <si>
    <t>RATE</t>
  </si>
  <si>
    <t>PAR</t>
  </si>
  <si>
    <t>FREQUENCY</t>
  </si>
  <si>
    <t>[basis]</t>
  </si>
  <si>
    <t>[calc_method]</t>
  </si>
  <si>
    <t>ACCRINT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</si>
</sst>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F16" sqref="F16"/>
    </sheetView>
  </sheetViews>
  <sheetFormatPr defaultRowHeight="15"/>
  <cols>
    <col min="2" max="2" width="15.5703125" customWidth="1"/>
    <col min="3" max="3" width="12.5703125" customWidth="1"/>
    <col min="6" max="6" width="14" customWidth="1"/>
    <col min="8" max="8" width="11.855468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1">
      <c r="A2">
        <v>39508</v>
      </c>
      <c r="B2">
        <v>39691</v>
      </c>
      <c r="C2">
        <v>39569</v>
      </c>
      <c r="D2">
        <v>0.1</v>
      </c>
      <c r="E2">
        <v>1000</v>
      </c>
      <c r="F2">
        <v>2</v>
      </c>
      <c r="I2">
        <f>ACCRINT(A2,B2,C2,D2,E2,F2)</f>
        <v>16.666666666666664</v>
      </c>
    </row>
    <row r="3" spans="1:11">
      <c r="A3">
        <v>39508</v>
      </c>
      <c r="B3">
        <v>39691</v>
      </c>
      <c r="C3">
        <v>39569</v>
      </c>
      <c r="D3">
        <v>0.2</v>
      </c>
      <c r="E3">
        <v>1000</v>
      </c>
      <c r="F3">
        <v>2</v>
      </c>
      <c r="I3">
        <f t="shared" ref="I3:I7" si="0">ACCRINT(A3,B3,C3,D3,E3,F3)</f>
        <v>33.333333333333329</v>
      </c>
    </row>
    <row r="4" spans="1:11">
      <c r="A4">
        <v>39508</v>
      </c>
      <c r="B4">
        <v>39691</v>
      </c>
      <c r="C4">
        <v>39569</v>
      </c>
      <c r="D4">
        <v>0.1</v>
      </c>
      <c r="E4">
        <v>1000</v>
      </c>
      <c r="F4">
        <v>1</v>
      </c>
      <c r="I4">
        <f t="shared" si="0"/>
        <v>16.666666666666664</v>
      </c>
    </row>
    <row r="5" spans="1:11">
      <c r="A5">
        <v>39508</v>
      </c>
      <c r="B5">
        <v>39691</v>
      </c>
      <c r="C5">
        <v>39569</v>
      </c>
      <c r="D5">
        <v>0.1</v>
      </c>
      <c r="E5">
        <v>1000</v>
      </c>
      <c r="F5">
        <v>4</v>
      </c>
      <c r="I5">
        <f t="shared" si="0"/>
        <v>16.944444444444446</v>
      </c>
    </row>
    <row r="6" spans="1:11">
      <c r="A6" s="1">
        <v>39508</v>
      </c>
      <c r="B6" s="1">
        <v>39691</v>
      </c>
      <c r="C6" s="1">
        <v>39569</v>
      </c>
      <c r="D6">
        <v>0.1</v>
      </c>
      <c r="E6">
        <v>1000</v>
      </c>
      <c r="F6">
        <v>2</v>
      </c>
      <c r="I6">
        <f t="shared" si="0"/>
        <v>16.666666666666664</v>
      </c>
    </row>
    <row r="7" spans="1:11">
      <c r="A7" s="1">
        <f>DATE(2017,1,1)</f>
        <v>42736</v>
      </c>
      <c r="B7" s="1">
        <f>DATE(2017,12,1)</f>
        <v>43070</v>
      </c>
      <c r="C7" s="1">
        <f>DATE(2017, 4,1)</f>
        <v>42826</v>
      </c>
      <c r="D7">
        <v>0.33</v>
      </c>
      <c r="E7">
        <v>3000</v>
      </c>
      <c r="F7">
        <v>2</v>
      </c>
      <c r="G7">
        <v>0</v>
      </c>
      <c r="H7" t="b">
        <v>0</v>
      </c>
      <c r="I7">
        <f t="shared" si="0"/>
        <v>247.5</v>
      </c>
      <c r="J7">
        <f>ACCRINT(A7,B7,C7,D7,E7,F7,G7)</f>
        <v>247.5</v>
      </c>
      <c r="K7">
        <f>ACCRINT(A7,B7,C7,D7,E7,F7,G7,H7)</f>
        <v>247.5</v>
      </c>
    </row>
    <row r="8" spans="1:11">
      <c r="A8" s="1">
        <f t="shared" ref="A8:A15" si="1">DATE(2017,1,1)</f>
        <v>42736</v>
      </c>
      <c r="B8" s="1">
        <f t="shared" ref="B8:B15" si="2">DATE(2017,12,1)</f>
        <v>43070</v>
      </c>
      <c r="C8" s="1">
        <f t="shared" ref="C8:C15" si="3">DATE(2017, 4,1)</f>
        <v>42826</v>
      </c>
      <c r="D8">
        <v>0.33</v>
      </c>
      <c r="E8">
        <v>3000</v>
      </c>
      <c r="F8">
        <v>4</v>
      </c>
      <c r="G8">
        <v>1</v>
      </c>
      <c r="H8" t="b">
        <v>0</v>
      </c>
      <c r="J8">
        <f t="shared" ref="J8:J11" si="4">ACCRINT(A8,B8,C8,D8,E8,F8,G8)</f>
        <v>241.12362637362637</v>
      </c>
      <c r="K8">
        <f t="shared" ref="K8:K15" si="5">ACCRINT(A8,B8,C8,D8,E8,F8,G8,H8)</f>
        <v>-253.87637362637361</v>
      </c>
    </row>
    <row r="9" spans="1:11">
      <c r="A9" s="1">
        <f t="shared" si="1"/>
        <v>42736</v>
      </c>
      <c r="B9" s="1">
        <f t="shared" si="2"/>
        <v>43070</v>
      </c>
      <c r="C9" s="1">
        <f t="shared" si="3"/>
        <v>42826</v>
      </c>
      <c r="D9">
        <v>0.33</v>
      </c>
      <c r="E9">
        <v>3000</v>
      </c>
      <c r="F9">
        <v>4</v>
      </c>
      <c r="G9">
        <v>2</v>
      </c>
      <c r="H9" t="b">
        <v>0</v>
      </c>
      <c r="J9">
        <f t="shared" si="4"/>
        <v>236.5</v>
      </c>
      <c r="K9">
        <f t="shared" si="5"/>
        <v>-258.49999999999994</v>
      </c>
    </row>
    <row r="10" spans="1:11">
      <c r="A10" s="1">
        <f t="shared" si="1"/>
        <v>42736</v>
      </c>
      <c r="B10" s="1">
        <f t="shared" si="2"/>
        <v>43070</v>
      </c>
      <c r="C10" s="1">
        <f t="shared" si="3"/>
        <v>42826</v>
      </c>
      <c r="D10">
        <v>0.33</v>
      </c>
      <c r="E10">
        <v>3000</v>
      </c>
      <c r="F10">
        <v>4</v>
      </c>
      <c r="G10">
        <v>3</v>
      </c>
      <c r="H10" t="b">
        <v>0</v>
      </c>
      <c r="J10">
        <f t="shared" si="4"/>
        <v>240.04109589041096</v>
      </c>
      <c r="K10">
        <f t="shared" si="5"/>
        <v>-254.95890410958904</v>
      </c>
    </row>
    <row r="11" spans="1:11">
      <c r="A11" s="1">
        <f t="shared" si="1"/>
        <v>42736</v>
      </c>
      <c r="B11" s="1">
        <f t="shared" si="2"/>
        <v>43070</v>
      </c>
      <c r="C11" s="1">
        <f t="shared" si="3"/>
        <v>42826</v>
      </c>
      <c r="D11">
        <v>0.33</v>
      </c>
      <c r="E11">
        <v>3000</v>
      </c>
      <c r="F11">
        <v>4</v>
      </c>
      <c r="G11">
        <v>4</v>
      </c>
      <c r="H11" t="b">
        <v>0</v>
      </c>
      <c r="J11">
        <f t="shared" si="4"/>
        <v>247.49999999999997</v>
      </c>
      <c r="K11">
        <f t="shared" si="5"/>
        <v>-247.5</v>
      </c>
    </row>
    <row r="12" spans="1:11">
      <c r="A12" s="1">
        <f t="shared" si="1"/>
        <v>42736</v>
      </c>
      <c r="B12" s="1">
        <f t="shared" si="2"/>
        <v>43070</v>
      </c>
      <c r="C12" s="1">
        <f t="shared" si="3"/>
        <v>42826</v>
      </c>
      <c r="D12">
        <v>0.33</v>
      </c>
      <c r="E12">
        <v>3000</v>
      </c>
      <c r="F12">
        <v>4</v>
      </c>
      <c r="G12">
        <v>1</v>
      </c>
      <c r="H12" t="b">
        <v>1</v>
      </c>
      <c r="J12">
        <f t="shared" ref="J12:J15" si="6">ACCRINT(A12,B12,C12,D12,E12,F12,G12)</f>
        <v>241.12362637362637</v>
      </c>
      <c r="K12">
        <f t="shared" si="5"/>
        <v>241.12362637362637</v>
      </c>
    </row>
    <row r="13" spans="1:11">
      <c r="A13" s="1">
        <f t="shared" si="1"/>
        <v>42736</v>
      </c>
      <c r="B13" s="1">
        <f t="shared" si="2"/>
        <v>43070</v>
      </c>
      <c r="C13" s="1">
        <f t="shared" si="3"/>
        <v>42826</v>
      </c>
      <c r="D13">
        <v>0.33</v>
      </c>
      <c r="E13">
        <v>3000</v>
      </c>
      <c r="F13">
        <v>4</v>
      </c>
      <c r="G13">
        <v>2</v>
      </c>
      <c r="H13" t="b">
        <v>1</v>
      </c>
      <c r="J13">
        <f t="shared" si="6"/>
        <v>236.5</v>
      </c>
      <c r="K13">
        <f t="shared" si="5"/>
        <v>236.5</v>
      </c>
    </row>
    <row r="14" spans="1:11">
      <c r="A14" s="1">
        <f t="shared" si="1"/>
        <v>42736</v>
      </c>
      <c r="B14" s="1">
        <f t="shared" si="2"/>
        <v>43070</v>
      </c>
      <c r="C14" s="1">
        <f t="shared" si="3"/>
        <v>42826</v>
      </c>
      <c r="D14">
        <v>0.33</v>
      </c>
      <c r="E14">
        <v>3000</v>
      </c>
      <c r="F14">
        <v>4</v>
      </c>
      <c r="G14">
        <v>3</v>
      </c>
      <c r="H14" t="b">
        <v>1</v>
      </c>
      <c r="J14">
        <f t="shared" si="6"/>
        <v>240.04109589041096</v>
      </c>
      <c r="K14">
        <f t="shared" si="5"/>
        <v>240.04109589041096</v>
      </c>
    </row>
    <row r="15" spans="1:11">
      <c r="A15" s="1">
        <f t="shared" si="1"/>
        <v>42736</v>
      </c>
      <c r="B15" s="1">
        <f t="shared" si="2"/>
        <v>43070</v>
      </c>
      <c r="C15" s="1">
        <f t="shared" si="3"/>
        <v>42826</v>
      </c>
      <c r="D15">
        <v>0.33</v>
      </c>
      <c r="E15">
        <v>3000</v>
      </c>
      <c r="F15">
        <v>4</v>
      </c>
      <c r="G15">
        <v>4</v>
      </c>
      <c r="H15" t="b">
        <v>1</v>
      </c>
      <c r="J15">
        <f t="shared" si="6"/>
        <v>247.49999999999997</v>
      </c>
      <c r="K15">
        <f t="shared" si="5"/>
        <v>247.49999999999997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2025-11-06T20:57:37Z</dcterms:created>
  <dcterms:modified xsi:type="dcterms:W3CDTF">2025-11-06T21:15:09Z</dcterms:modified>
  <cp:category/>
  <cp:contentStatus/>
</cp:coreProperties>
</file>